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20" windowHeight="1620" activeTab="0"/>
  </bookViews>
  <sheets>
    <sheet name="Vragen" sheetId="1" r:id="rId1"/>
    <sheet name="Antwoorden" sheetId="2" r:id="rId2"/>
  </sheets>
  <definedNames/>
  <calcPr fullCalcOnLoad="1"/>
</workbook>
</file>

<file path=xl/sharedStrings.xml><?xml version="1.0" encoding="utf-8"?>
<sst xmlns="http://schemas.openxmlformats.org/spreadsheetml/2006/main" count="49" uniqueCount="21">
  <si>
    <t>omroepstudio</t>
  </si>
  <si>
    <t>groepje fluisterende kinderen</t>
  </si>
  <si>
    <t>leeszaal bibliotheek</t>
  </si>
  <si>
    <t>plaats met absolute stilte</t>
  </si>
  <si>
    <t>stille straat</t>
  </si>
  <si>
    <t>rustig gesprek</t>
  </si>
  <si>
    <t>elektrische grasmaaier van dichtbij</t>
  </si>
  <si>
    <t>hard spelende radio</t>
  </si>
  <si>
    <t>bromfiets van dichtbij</t>
  </si>
  <si>
    <t>1)</t>
  </si>
  <si>
    <t>2)</t>
  </si>
  <si>
    <t>3)</t>
  </si>
  <si>
    <t>4)</t>
  </si>
  <si>
    <t>Gebruik BINAS tabel 27 om deze vragen op te lossen.</t>
  </si>
  <si>
    <t>5)</t>
  </si>
  <si>
    <t>6)</t>
  </si>
  <si>
    <t>7)</t>
  </si>
  <si>
    <t>8)</t>
  </si>
  <si>
    <t>9)</t>
  </si>
  <si>
    <t>10)</t>
  </si>
  <si>
    <t>d
as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</si>
</sst>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2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6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indexed="10"/>
      <name val="Tahoma"/>
      <family val="2"/>
    </font>
    <font>
      <sz val="16"/>
      <color indexed="8"/>
      <name val="Tahoma"/>
      <family val="2"/>
    </font>
    <font>
      <sz val="16"/>
      <color indexed="10"/>
      <name val="Tahoma"/>
      <family val="2"/>
    </font>
    <font>
      <sz val="16"/>
      <color indexed="9"/>
      <name val="Tahoma"/>
      <family val="2"/>
    </font>
    <font>
      <b/>
      <sz val="16"/>
      <color indexed="8"/>
      <name val="Tahoma"/>
      <family val="2"/>
    </font>
    <font>
      <sz val="10"/>
      <color theme="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3F3F76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sz val="16"/>
      <color theme="1"/>
      <name val="Tahoma"/>
      <family val="2"/>
    </font>
    <font>
      <sz val="16"/>
      <color rgb="FFFF0000"/>
      <name val="Tahoma"/>
      <family val="2"/>
    </font>
    <font>
      <sz val="16"/>
      <color theme="0"/>
      <name val="Tahoma"/>
      <family val="2"/>
    </font>
    <font>
      <b/>
      <sz val="16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8" fillId="0" borderId="0" xfId="0" applyFont="1" applyAlignment="1">
      <alignment vertical="top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vertical="top"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/>
    </xf>
    <xf numFmtId="0" fontId="38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D1">
      <selection activeCell="H6" sqref="H6"/>
    </sheetView>
  </sheetViews>
  <sheetFormatPr defaultColWidth="9.140625" defaultRowHeight="12.75"/>
  <cols>
    <col min="1" max="1" width="9.421875" style="1" hidden="1" customWidth="1"/>
    <col min="2" max="2" width="6.00390625" style="1" hidden="1" customWidth="1"/>
    <col min="3" max="3" width="50.00390625" style="1" hidden="1" customWidth="1"/>
    <col min="4" max="4" width="5.7109375" style="1" customWidth="1"/>
    <col min="5" max="7" width="4.7109375" style="1" hidden="1" customWidth="1"/>
    <col min="8" max="8" width="62.421875" style="1" customWidth="1"/>
    <col min="9" max="9" width="3.7109375" style="1" customWidth="1"/>
    <col min="10" max="10" width="5.7109375" style="1" customWidth="1"/>
    <col min="11" max="13" width="4.7109375" style="1" hidden="1" customWidth="1"/>
    <col min="14" max="14" width="62.421875" style="1" customWidth="1"/>
    <col min="15" max="15" width="2.57421875" style="1" customWidth="1"/>
    <col min="16" max="16384" width="9.140625" style="1" customWidth="1"/>
  </cols>
  <sheetData>
    <row r="1" ht="19.5">
      <c r="H1" s="7" t="s">
        <v>13</v>
      </c>
    </row>
    <row r="2" spans="1:3" ht="9" customHeight="1">
      <c r="A2" s="1">
        <v>1</v>
      </c>
      <c r="B2" s="1">
        <v>0</v>
      </c>
      <c r="C2" s="1" t="s">
        <v>3</v>
      </c>
    </row>
    <row r="3" spans="1:15" ht="79.5" customHeight="1">
      <c r="A3" s="1">
        <v>2</v>
      </c>
      <c r="B3" s="1">
        <v>10</v>
      </c>
      <c r="C3" s="1" t="s">
        <v>0</v>
      </c>
      <c r="D3" s="2" t="str">
        <f>Antwoorden!D3</f>
        <v>1)</v>
      </c>
      <c r="E3" s="1">
        <f ca="1">_XLL.ASELECTTUSSEN(6,9)</f>
        <v>6</v>
      </c>
      <c r="F3" s="1">
        <f ca="1">_XLL.ASELECTTUSSEN(-5,5)</f>
        <v>2</v>
      </c>
      <c r="G3" s="1">
        <f>IF(F3=0,E3+1,E3+F3)</f>
        <v>8</v>
      </c>
      <c r="H3" s="2" t="str">
        <f>Antwoorden!H3</f>
        <v>Hoeveel keer harder of zachter is een hard spelende radio in vergelijking met een rustig gesprek?</v>
      </c>
      <c r="J3" s="2" t="str">
        <f>Antwoorden!J3</f>
        <v>2)</v>
      </c>
      <c r="K3" s="1">
        <f ca="1">_XLL.ASELECTTUSSEN(6,9)</f>
        <v>6</v>
      </c>
      <c r="L3" s="1">
        <f ca="1">_XLL.ASELECTTUSSEN(-5,5)</f>
        <v>-3</v>
      </c>
      <c r="M3" s="1">
        <f>IF(L3=0,K3+1,K3+L3)</f>
        <v>3</v>
      </c>
      <c r="N3" s="2" t="str">
        <f>Antwoorden!N3</f>
        <v>Hoeveel keer harder of zachter is een hard spelende radio in vergelijking met een elektrische grasmaaier van dichtbij?</v>
      </c>
      <c r="O3" s="8"/>
    </row>
    <row r="4" spans="1:15" ht="19.5">
      <c r="A4" s="1">
        <v>3</v>
      </c>
      <c r="B4" s="1">
        <v>20</v>
      </c>
      <c r="C4" s="1" t="s">
        <v>1</v>
      </c>
      <c r="H4" s="5"/>
      <c r="I4" s="5"/>
      <c r="J4" s="5"/>
      <c r="K4" s="5"/>
      <c r="L4" s="5"/>
      <c r="M4" s="5"/>
      <c r="N4" s="5"/>
      <c r="O4" s="8"/>
    </row>
    <row r="5" spans="1:15" ht="19.5">
      <c r="A5" s="1">
        <v>4</v>
      </c>
      <c r="B5" s="1">
        <v>30</v>
      </c>
      <c r="C5" s="1" t="s">
        <v>2</v>
      </c>
      <c r="H5" s="5"/>
      <c r="I5" s="5"/>
      <c r="J5" s="5"/>
      <c r="K5" s="5"/>
      <c r="L5" s="5"/>
      <c r="M5" s="5"/>
      <c r="N5" s="5"/>
      <c r="O5" s="8"/>
    </row>
    <row r="6" spans="1:15" ht="19.5">
      <c r="A6" s="1">
        <v>5</v>
      </c>
      <c r="B6" s="1">
        <v>40</v>
      </c>
      <c r="C6" s="1" t="s">
        <v>4</v>
      </c>
      <c r="H6" s="5"/>
      <c r="I6" s="5"/>
      <c r="J6" s="5"/>
      <c r="K6" s="5"/>
      <c r="L6" s="5"/>
      <c r="M6" s="5"/>
      <c r="N6" s="5"/>
      <c r="O6" s="8"/>
    </row>
    <row r="7" spans="1:15" ht="19.5">
      <c r="A7" s="1">
        <v>6</v>
      </c>
      <c r="B7" s="1">
        <v>50</v>
      </c>
      <c r="C7" s="1" t="s">
        <v>5</v>
      </c>
      <c r="H7" s="5"/>
      <c r="I7" s="5"/>
      <c r="J7" s="5"/>
      <c r="K7" s="5"/>
      <c r="L7" s="5"/>
      <c r="M7" s="5"/>
      <c r="N7" s="5"/>
      <c r="O7" s="8"/>
    </row>
    <row r="8" spans="1:15" ht="19.5">
      <c r="A8" s="1">
        <v>7</v>
      </c>
      <c r="B8" s="1">
        <v>60</v>
      </c>
      <c r="C8" s="1" t="s">
        <v>6</v>
      </c>
      <c r="H8" s="5"/>
      <c r="I8" s="5"/>
      <c r="J8" s="5"/>
      <c r="K8" s="5"/>
      <c r="L8" s="5"/>
      <c r="M8" s="5"/>
      <c r="N8" s="5"/>
      <c r="O8" s="8"/>
    </row>
    <row r="9" spans="1:15" ht="39" customHeight="1">
      <c r="A9" s="1">
        <v>8</v>
      </c>
      <c r="B9" s="1">
        <v>70</v>
      </c>
      <c r="C9" s="1" t="s">
        <v>7</v>
      </c>
      <c r="H9" s="6" t="s">
        <v>20</v>
      </c>
      <c r="I9" s="5"/>
      <c r="J9" s="5"/>
      <c r="K9" s="5"/>
      <c r="L9" s="5"/>
      <c r="M9" s="5"/>
      <c r="N9" s="6"/>
      <c r="O9" s="8"/>
    </row>
    <row r="10" spans="1:14" ht="13.5" customHeight="1">
      <c r="A10" s="1">
        <v>9</v>
      </c>
      <c r="B10" s="1">
        <v>80</v>
      </c>
      <c r="C10" s="1" t="s">
        <v>8</v>
      </c>
      <c r="H10" s="5"/>
      <c r="I10" s="5"/>
      <c r="J10" s="5"/>
      <c r="K10" s="5"/>
      <c r="L10" s="5"/>
      <c r="M10" s="5"/>
      <c r="N10" s="5"/>
    </row>
    <row r="11" spans="1:15" ht="79.5" customHeight="1">
      <c r="A11" s="1">
        <v>2</v>
      </c>
      <c r="B11" s="1">
        <v>10</v>
      </c>
      <c r="C11" s="1" t="s">
        <v>0</v>
      </c>
      <c r="D11" s="2" t="str">
        <f>Antwoorden!D11</f>
        <v>3)</v>
      </c>
      <c r="E11" s="1">
        <f ca="1">_XLL.ASELECTTUSSEN(6,9)</f>
        <v>6</v>
      </c>
      <c r="F11" s="1">
        <f ca="1">_XLL.ASELECTTUSSEN(-5,5)</f>
        <v>2</v>
      </c>
      <c r="G11" s="1">
        <f>IF(F11=0,E11+1,E11+F11)</f>
        <v>8</v>
      </c>
      <c r="H11" s="2" t="str">
        <f>Antwoorden!H11</f>
        <v>Hoeveel keer harder of zachter is een rustig gesprek in vergelijking met een elektrische grasmaaier van dichtbij?</v>
      </c>
      <c r="J11" s="2" t="str">
        <f>Antwoorden!J11</f>
        <v>4)</v>
      </c>
      <c r="K11" s="1">
        <f ca="1">_XLL.ASELECTTUSSEN(6,9)</f>
        <v>6</v>
      </c>
      <c r="L11" s="1">
        <f ca="1">_XLL.ASELECTTUSSEN(-5,5)</f>
        <v>-2</v>
      </c>
      <c r="M11" s="1">
        <f>IF(L11=0,K11+1,K11+L11)</f>
        <v>4</v>
      </c>
      <c r="N11" s="2" t="str">
        <f>Antwoorden!N11</f>
        <v>Hoeveel keer harder of zachter is een hard spelende radio in vergelijking met een hard spelende radio?</v>
      </c>
      <c r="O11" s="8"/>
    </row>
    <row r="12" spans="1:15" ht="19.5">
      <c r="A12" s="1">
        <v>3</v>
      </c>
      <c r="B12" s="1">
        <v>20</v>
      </c>
      <c r="C12" s="1" t="s">
        <v>1</v>
      </c>
      <c r="H12" s="5"/>
      <c r="I12" s="5"/>
      <c r="J12" s="5"/>
      <c r="K12" s="5"/>
      <c r="L12" s="5"/>
      <c r="M12" s="5"/>
      <c r="N12" s="5"/>
      <c r="O12" s="8"/>
    </row>
    <row r="13" spans="1:15" ht="19.5">
      <c r="A13" s="1">
        <v>4</v>
      </c>
      <c r="B13" s="1">
        <v>30</v>
      </c>
      <c r="C13" s="1" t="s">
        <v>2</v>
      </c>
      <c r="H13" s="5"/>
      <c r="I13" s="5"/>
      <c r="J13" s="5"/>
      <c r="K13" s="5"/>
      <c r="L13" s="5"/>
      <c r="M13" s="5"/>
      <c r="N13" s="5"/>
      <c r="O13" s="8"/>
    </row>
    <row r="14" spans="1:15" ht="19.5">
      <c r="A14" s="1">
        <v>5</v>
      </c>
      <c r="B14" s="1">
        <v>40</v>
      </c>
      <c r="C14" s="1" t="s">
        <v>4</v>
      </c>
      <c r="H14" s="5"/>
      <c r="I14" s="5"/>
      <c r="J14" s="5"/>
      <c r="K14" s="5"/>
      <c r="L14" s="5"/>
      <c r="M14" s="5"/>
      <c r="N14" s="5"/>
      <c r="O14" s="8"/>
    </row>
    <row r="15" spans="1:15" ht="19.5">
      <c r="A15" s="1">
        <v>6</v>
      </c>
      <c r="B15" s="1">
        <v>50</v>
      </c>
      <c r="C15" s="1" t="s">
        <v>5</v>
      </c>
      <c r="H15" s="5"/>
      <c r="I15" s="5"/>
      <c r="J15" s="5"/>
      <c r="K15" s="5"/>
      <c r="L15" s="5"/>
      <c r="M15" s="5"/>
      <c r="N15" s="5"/>
      <c r="O15" s="8"/>
    </row>
    <row r="16" spans="1:15" ht="19.5">
      <c r="A16" s="1">
        <v>7</v>
      </c>
      <c r="B16" s="1">
        <v>60</v>
      </c>
      <c r="C16" s="1" t="s">
        <v>6</v>
      </c>
      <c r="H16" s="5"/>
      <c r="I16" s="5"/>
      <c r="J16" s="5"/>
      <c r="K16" s="5"/>
      <c r="L16" s="5"/>
      <c r="M16" s="5"/>
      <c r="N16" s="5"/>
      <c r="O16" s="8"/>
    </row>
    <row r="17" spans="1:15" ht="39">
      <c r="A17" s="1">
        <v>8</v>
      </c>
      <c r="B17" s="1">
        <v>70</v>
      </c>
      <c r="C17" s="1" t="s">
        <v>7</v>
      </c>
      <c r="H17" s="6" t="s">
        <v>20</v>
      </c>
      <c r="I17" s="5"/>
      <c r="J17" s="5"/>
      <c r="K17" s="5"/>
      <c r="L17" s="5"/>
      <c r="M17" s="5"/>
      <c r="N17" s="6"/>
      <c r="O17" s="8"/>
    </row>
    <row r="18" spans="8:14" ht="19.5">
      <c r="H18" s="5"/>
      <c r="I18" s="5"/>
      <c r="J18" s="5"/>
      <c r="K18" s="5"/>
      <c r="L18" s="5"/>
      <c r="M18" s="5"/>
      <c r="N18" s="5"/>
    </row>
    <row r="19" spans="4:15" ht="58.5">
      <c r="D19" s="2" t="str">
        <f>Antwoorden!D19</f>
        <v>5)</v>
      </c>
      <c r="E19" s="1">
        <f ca="1">_XLL.ASELECTTUSSEN(6,9)</f>
        <v>9</v>
      </c>
      <c r="F19" s="1">
        <f ca="1">_XLL.ASELECTTUSSEN(-5,5)</f>
        <v>-5</v>
      </c>
      <c r="G19" s="1">
        <f>IF(F19=0,E19+1,E19+F19)</f>
        <v>4</v>
      </c>
      <c r="H19" s="2" t="str">
        <f>Antwoorden!H19</f>
        <v>Hoeveel keer harder of zachter is een hard spelende radio in vergelijking met een hard spelende radio?</v>
      </c>
      <c r="J19" s="2" t="str">
        <f>Antwoorden!J19</f>
        <v>6)</v>
      </c>
      <c r="K19" s="1">
        <f ca="1">_XLL.ASELECTTUSSEN(6,9)</f>
        <v>8</v>
      </c>
      <c r="L19" s="1">
        <f ca="1">_XLL.ASELECTTUSSEN(-5,5)</f>
        <v>0</v>
      </c>
      <c r="M19" s="1">
        <f>IF(L19=0,K19+1,K19+L19)</f>
        <v>9</v>
      </c>
      <c r="N19" s="2" t="str">
        <f>Antwoorden!N19</f>
        <v>Hoeveel keer harder of zachter is een hard spelende radio in vergelijking met een stille straat?</v>
      </c>
      <c r="O19" s="8"/>
    </row>
    <row r="20" spans="8:15" ht="19.5">
      <c r="H20" s="5"/>
      <c r="I20" s="5"/>
      <c r="J20" s="5"/>
      <c r="K20" s="5"/>
      <c r="L20" s="5"/>
      <c r="M20" s="5"/>
      <c r="N20" s="5"/>
      <c r="O20" s="8"/>
    </row>
    <row r="21" spans="8:15" ht="19.5">
      <c r="H21" s="5"/>
      <c r="I21" s="5"/>
      <c r="J21" s="5"/>
      <c r="K21" s="5"/>
      <c r="L21" s="5"/>
      <c r="M21" s="5"/>
      <c r="N21" s="5"/>
      <c r="O21" s="8"/>
    </row>
    <row r="22" spans="8:15" ht="19.5">
      <c r="H22" s="5"/>
      <c r="I22" s="5"/>
      <c r="J22" s="5"/>
      <c r="K22" s="5"/>
      <c r="L22" s="5"/>
      <c r="M22" s="5"/>
      <c r="N22" s="5"/>
      <c r="O22" s="8"/>
    </row>
    <row r="23" spans="8:15" ht="19.5">
      <c r="H23" s="5"/>
      <c r="I23" s="5"/>
      <c r="J23" s="5"/>
      <c r="K23" s="5"/>
      <c r="L23" s="5"/>
      <c r="M23" s="5"/>
      <c r="N23" s="5"/>
      <c r="O23" s="8"/>
    </row>
    <row r="24" spans="8:15" ht="19.5">
      <c r="H24" s="5"/>
      <c r="I24" s="5"/>
      <c r="J24" s="5"/>
      <c r="K24" s="5"/>
      <c r="L24" s="5"/>
      <c r="M24" s="5"/>
      <c r="N24" s="5"/>
      <c r="O24" s="8"/>
    </row>
    <row r="25" spans="8:15" ht="39">
      <c r="H25" s="6" t="s">
        <v>20</v>
      </c>
      <c r="I25" s="5"/>
      <c r="J25" s="5"/>
      <c r="K25" s="5"/>
      <c r="L25" s="5"/>
      <c r="M25" s="5"/>
      <c r="N25" s="6"/>
      <c r="O25" s="8"/>
    </row>
    <row r="26" spans="8:14" ht="19.5">
      <c r="H26" s="5"/>
      <c r="I26" s="5"/>
      <c r="J26" s="5"/>
      <c r="K26" s="5"/>
      <c r="L26" s="5"/>
      <c r="M26" s="5"/>
      <c r="N26" s="5"/>
    </row>
    <row r="27" spans="4:15" ht="58.5">
      <c r="D27" s="2" t="str">
        <f>Antwoorden!D27</f>
        <v>7)</v>
      </c>
      <c r="E27" s="1">
        <f ca="1">_XLL.ASELECTTUSSEN(6,9)</f>
        <v>9</v>
      </c>
      <c r="F27" s="1">
        <f ca="1">_XLL.ASELECTTUSSEN(-5,5)</f>
        <v>1</v>
      </c>
      <c r="G27" s="1">
        <f>IF(F27=0,E27+1,E27+F27)</f>
        <v>10</v>
      </c>
      <c r="H27" s="2" t="str">
        <f>Antwoorden!H27</f>
        <v>Hoeveel keer harder of zachter is een rustig gesprek in vergelijking met een leeszaal bibliotheek?</v>
      </c>
      <c r="J27" s="2" t="str">
        <f>Antwoorden!J27</f>
        <v>8)</v>
      </c>
      <c r="K27" s="1">
        <f ca="1">_XLL.ASELECTTUSSEN(6,9)</f>
        <v>7</v>
      </c>
      <c r="L27" s="1">
        <f ca="1">_XLL.ASELECTTUSSEN(-5,5)</f>
        <v>1</v>
      </c>
      <c r="M27" s="1">
        <f>IF(L27=0,K27+1,K27+L27)</f>
        <v>8</v>
      </c>
      <c r="N27" s="2" t="str">
        <f>Antwoorden!N27</f>
        <v>Hoeveel keer harder of zachter is een elektrische grasmaaier van dichtbij in vergelijking met een hard spelende radio?</v>
      </c>
      <c r="O27" s="8"/>
    </row>
    <row r="28" spans="8:15" ht="19.5">
      <c r="H28" s="5"/>
      <c r="I28" s="5"/>
      <c r="J28" s="5"/>
      <c r="K28" s="5"/>
      <c r="L28" s="5"/>
      <c r="M28" s="5"/>
      <c r="N28" s="5"/>
      <c r="O28" s="8"/>
    </row>
    <row r="29" spans="8:15" ht="19.5">
      <c r="H29" s="5"/>
      <c r="I29" s="5"/>
      <c r="J29" s="5"/>
      <c r="K29" s="5"/>
      <c r="L29" s="5"/>
      <c r="M29" s="5"/>
      <c r="N29" s="5"/>
      <c r="O29" s="8"/>
    </row>
    <row r="30" spans="8:15" ht="19.5">
      <c r="H30" s="5"/>
      <c r="I30" s="5"/>
      <c r="J30" s="5"/>
      <c r="K30" s="5"/>
      <c r="L30" s="5"/>
      <c r="M30" s="5"/>
      <c r="N30" s="5"/>
      <c r="O30" s="8"/>
    </row>
    <row r="31" spans="8:15" ht="19.5">
      <c r="H31" s="5"/>
      <c r="I31" s="5"/>
      <c r="J31" s="5"/>
      <c r="K31" s="5"/>
      <c r="L31" s="5"/>
      <c r="M31" s="5"/>
      <c r="N31" s="5"/>
      <c r="O31" s="8"/>
    </row>
    <row r="32" spans="8:15" ht="19.5">
      <c r="H32" s="5"/>
      <c r="I32" s="5"/>
      <c r="J32" s="5"/>
      <c r="K32" s="5"/>
      <c r="L32" s="5"/>
      <c r="M32" s="5"/>
      <c r="N32" s="5"/>
      <c r="O32" s="8"/>
    </row>
    <row r="33" spans="8:15" ht="39">
      <c r="H33" s="6" t="s">
        <v>20</v>
      </c>
      <c r="I33" s="5"/>
      <c r="J33" s="5"/>
      <c r="K33" s="5"/>
      <c r="L33" s="5"/>
      <c r="M33" s="5"/>
      <c r="N33" s="6"/>
      <c r="O33" s="8"/>
    </row>
    <row r="34" spans="8:14" ht="19.5">
      <c r="H34" s="5"/>
      <c r="I34" s="5"/>
      <c r="J34" s="5"/>
      <c r="K34" s="5"/>
      <c r="L34" s="5"/>
      <c r="M34" s="5"/>
      <c r="N34" s="5"/>
    </row>
    <row r="35" spans="4:15" ht="58.5">
      <c r="D35" s="2" t="str">
        <f>Antwoorden!D35</f>
        <v>9)</v>
      </c>
      <c r="E35" s="1">
        <f ca="1">_XLL.ASELECTTUSSEN(6,9)</f>
        <v>9</v>
      </c>
      <c r="F35" s="1">
        <f ca="1">_XLL.ASELECTTUSSEN(-5,5)</f>
        <v>0</v>
      </c>
      <c r="G35" s="1">
        <f>IF(F35=0,E35+1,E35+F35)</f>
        <v>10</v>
      </c>
      <c r="H35" s="2" t="str">
        <f>Antwoorden!H35</f>
        <v>Hoeveel keer harder of zachter is een rustig gesprek in vergelijking met een omroepstudio?</v>
      </c>
      <c r="J35" s="2" t="str">
        <f>Antwoorden!J35</f>
        <v>10)</v>
      </c>
      <c r="K35" s="1">
        <f ca="1">_XLL.ASELECTTUSSEN(6,9)</f>
        <v>6</v>
      </c>
      <c r="L35" s="1">
        <f ca="1">_XLL.ASELECTTUSSEN(-5,5)</f>
        <v>0</v>
      </c>
      <c r="M35" s="1">
        <f>IF(L35=0,K35+1,K35+L35)</f>
        <v>7</v>
      </c>
      <c r="N35" s="2" t="str">
        <f>Antwoorden!N35</f>
        <v>Hoeveel keer harder of zachter is een elektrische grasmaaier van dichtbij in vergelijking met een hard spelende radio?</v>
      </c>
      <c r="O35" s="8"/>
    </row>
    <row r="36" spans="8:15" ht="19.5">
      <c r="H36" s="5"/>
      <c r="I36" s="5"/>
      <c r="J36" s="5"/>
      <c r="K36" s="5"/>
      <c r="L36" s="5"/>
      <c r="M36" s="5"/>
      <c r="N36" s="5"/>
      <c r="O36" s="8"/>
    </row>
    <row r="37" spans="8:15" ht="19.5">
      <c r="H37" s="5"/>
      <c r="I37" s="5"/>
      <c r="J37" s="5"/>
      <c r="K37" s="5"/>
      <c r="L37" s="5"/>
      <c r="M37" s="5"/>
      <c r="N37" s="5"/>
      <c r="O37" s="8"/>
    </row>
    <row r="38" spans="8:15" ht="19.5">
      <c r="H38" s="5"/>
      <c r="I38" s="5"/>
      <c r="J38" s="5"/>
      <c r="K38" s="5"/>
      <c r="L38" s="5"/>
      <c r="M38" s="5"/>
      <c r="N38" s="5"/>
      <c r="O38" s="8"/>
    </row>
    <row r="39" spans="8:15" ht="19.5">
      <c r="H39" s="5"/>
      <c r="I39" s="5"/>
      <c r="J39" s="5"/>
      <c r="K39" s="5"/>
      <c r="L39" s="5"/>
      <c r="M39" s="5"/>
      <c r="N39" s="5"/>
      <c r="O39" s="8"/>
    </row>
    <row r="40" spans="8:15" ht="19.5">
      <c r="H40" s="5"/>
      <c r="I40" s="5"/>
      <c r="J40" s="5"/>
      <c r="K40" s="5"/>
      <c r="L40" s="5"/>
      <c r="M40" s="5"/>
      <c r="N40" s="5"/>
      <c r="O40" s="8"/>
    </row>
    <row r="41" spans="8:15" ht="39">
      <c r="H41" s="6" t="s">
        <v>20</v>
      </c>
      <c r="I41" s="5"/>
      <c r="J41" s="5"/>
      <c r="K41" s="5"/>
      <c r="L41" s="5"/>
      <c r="M41" s="5"/>
      <c r="N41" s="6"/>
      <c r="O41" s="8"/>
    </row>
    <row r="42" spans="8:14" ht="19.5">
      <c r="H42" s="5"/>
      <c r="I42" s="5"/>
      <c r="J42" s="5"/>
      <c r="K42" s="5"/>
      <c r="L42" s="5"/>
      <c r="M42" s="5"/>
      <c r="N42" s="5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D1">
      <selection activeCell="H15" sqref="H15"/>
    </sheetView>
  </sheetViews>
  <sheetFormatPr defaultColWidth="9.140625" defaultRowHeight="12.75"/>
  <cols>
    <col min="1" max="1" width="9.421875" style="1" hidden="1" customWidth="1"/>
    <col min="2" max="2" width="6.00390625" style="1" hidden="1" customWidth="1"/>
    <col min="3" max="3" width="50.00390625" style="1" hidden="1" customWidth="1"/>
    <col min="4" max="4" width="5.7109375" style="1" customWidth="1"/>
    <col min="5" max="7" width="4.7109375" style="1" hidden="1" customWidth="1"/>
    <col min="8" max="8" width="62.421875" style="1" customWidth="1"/>
    <col min="9" max="9" width="3.7109375" style="1" customWidth="1"/>
    <col min="10" max="10" width="5.7109375" style="1" customWidth="1"/>
    <col min="11" max="13" width="4.7109375" style="1" hidden="1" customWidth="1"/>
    <col min="14" max="14" width="62.421875" style="1" customWidth="1"/>
    <col min="15" max="15" width="2.00390625" style="1" customWidth="1"/>
    <col min="16" max="16384" width="9.140625" style="1" customWidth="1"/>
  </cols>
  <sheetData>
    <row r="1" ht="19.5">
      <c r="H1" s="7" t="s">
        <v>13</v>
      </c>
    </row>
    <row r="2" spans="1:3" ht="9" customHeight="1">
      <c r="A2" s="1">
        <v>1</v>
      </c>
      <c r="B2" s="1">
        <v>0</v>
      </c>
      <c r="C2" s="1" t="s">
        <v>3</v>
      </c>
    </row>
    <row r="3" spans="1:15" ht="79.5" customHeight="1">
      <c r="A3" s="1">
        <v>2</v>
      </c>
      <c r="B3" s="1">
        <v>10</v>
      </c>
      <c r="C3" s="1" t="s">
        <v>0</v>
      </c>
      <c r="D3" s="1" t="s">
        <v>9</v>
      </c>
      <c r="E3" s="1">
        <f ca="1">_XLL.ASELECTTUSSEN(6,9)</f>
        <v>8</v>
      </c>
      <c r="F3" s="1">
        <f ca="1">_XLL.ASELECTTUSSEN(-5,5)</f>
        <v>-2</v>
      </c>
      <c r="G3" s="1">
        <f>IF(F3=0,E3+1,E3+F3)</f>
        <v>6</v>
      </c>
      <c r="H3" s="2" t="str">
        <f>CONCATENATE("Hoeveel keer harder of zachter is een ",E5," in vergelijking met een ",G5,"?")</f>
        <v>Hoeveel keer harder of zachter is een hard spelende radio in vergelijking met een rustig gesprek?</v>
      </c>
      <c r="J3" s="1" t="s">
        <v>10</v>
      </c>
      <c r="K3" s="1">
        <f ca="1">_XLL.ASELECTTUSSEN(6,9)</f>
        <v>9</v>
      </c>
      <c r="L3" s="1">
        <f ca="1">_XLL.ASELECTTUSSEN(-5,5)</f>
        <v>-2</v>
      </c>
      <c r="M3" s="1">
        <f>IF(L3=0,K3+1,K3+L3)</f>
        <v>7</v>
      </c>
      <c r="N3" s="2" t="str">
        <f>CONCATENATE("Hoeveel keer harder of zachter is een ",K5," in vergelijking met een ",M5,"?")</f>
        <v>Hoeveel keer harder of zachter is een hard spelende radio in vergelijking met een elektrische grasmaaier van dichtbij?</v>
      </c>
      <c r="O3" s="8"/>
    </row>
    <row r="4" spans="1:15" ht="19.5">
      <c r="A4" s="1">
        <v>3</v>
      </c>
      <c r="B4" s="1">
        <v>20</v>
      </c>
      <c r="C4" s="1" t="s">
        <v>1</v>
      </c>
      <c r="E4" s="1">
        <f>LOOKUP(E3,$A:$A,$B:$B)</f>
        <v>70</v>
      </c>
      <c r="G4" s="1">
        <f>LOOKUP(G3,$A:$A,$B:$B)</f>
        <v>50</v>
      </c>
      <c r="H4" s="3" t="str">
        <f>CONCATENATE(E5," = ",E4," dB")</f>
        <v>hard spelende radio = 70 dB</v>
      </c>
      <c r="K4" s="1">
        <f>LOOKUP(K3,$A:$A,$B:$B)</f>
        <v>70</v>
      </c>
      <c r="M4" s="1">
        <f>LOOKUP(M3,$A:$A,$B:$B)</f>
        <v>60</v>
      </c>
      <c r="N4" s="3" t="str">
        <f>CONCATENATE(K5," = ",K4," dB")</f>
        <v>hard spelende radio = 70 dB</v>
      </c>
      <c r="O4" s="8"/>
    </row>
    <row r="5" spans="1:15" ht="19.5">
      <c r="A5" s="1">
        <v>4</v>
      </c>
      <c r="B5" s="1">
        <v>30</v>
      </c>
      <c r="C5" s="1" t="s">
        <v>2</v>
      </c>
      <c r="E5" s="1" t="str">
        <f>LOOKUP(E3,$A:$A,$C:$C)</f>
        <v>hard spelende radio</v>
      </c>
      <c r="F5" s="1">
        <f>IF(G4&gt;E4,G4-E4,E4-G4)</f>
        <v>20</v>
      </c>
      <c r="G5" s="1" t="str">
        <f>LOOKUP(G3,$A:$A,$C:$C)</f>
        <v>rustig gesprek</v>
      </c>
      <c r="H5" s="3" t="str">
        <f>CONCATENATE(G5," = ",G4," dB")</f>
        <v>rustig gesprek = 50 dB</v>
      </c>
      <c r="K5" s="1" t="str">
        <f>LOOKUP(K3,$A:$A,$C:$C)</f>
        <v>hard spelende radio</v>
      </c>
      <c r="L5" s="1">
        <f>IF(M4&gt;K4,M4-K4,K4-M4)</f>
        <v>10</v>
      </c>
      <c r="M5" s="1" t="str">
        <f>LOOKUP(M3,$A:$A,$C:$C)</f>
        <v>elektrische grasmaaier van dichtbij</v>
      </c>
      <c r="N5" s="3" t="str">
        <f>CONCATENATE(M5," = ",M4," dB")</f>
        <v>elektrische grasmaaier van dichtbij = 60 dB</v>
      </c>
      <c r="O5" s="8"/>
    </row>
    <row r="6" spans="1:15" ht="19.5">
      <c r="A6" s="1">
        <v>5</v>
      </c>
      <c r="B6" s="1">
        <v>40</v>
      </c>
      <c r="C6" s="1" t="s">
        <v>4</v>
      </c>
      <c r="H6" s="3" t="str">
        <f>CONCATENATE("het verschil = ",IF(G4&gt;E4,G4,E4)," - ",IF(G4&gt;E4,E4,G4)," = ",F5)</f>
        <v>het verschil = 70 - 50 = 20</v>
      </c>
      <c r="N6" s="3" t="str">
        <f>CONCATENATE("het verschil = ",IF(M4&gt;K4,M4,K4)," - ",IF(M4&gt;K4,K4,M4)," = ",L5)</f>
        <v>het verschil = 70 - 60 = 10</v>
      </c>
      <c r="O6" s="8"/>
    </row>
    <row r="7" spans="1:15" ht="19.5">
      <c r="A7" s="1">
        <v>6</v>
      </c>
      <c r="B7" s="1">
        <v>50</v>
      </c>
      <c r="C7" s="1" t="s">
        <v>5</v>
      </c>
      <c r="H7" s="3" t="str">
        <f>CONCATENATE("aantal HELE stappen van 3dB ≈ ",F5," / 3 = ",ROUND(F5/3,0))</f>
        <v>aantal HELE stappen van 3dB ≈ 20 / 3 = 7</v>
      </c>
      <c r="N7" s="3" t="str">
        <f>CONCATENATE("aantal HELE stappen van 3dB ≈ ",L5," / 3 = ",ROUND(L5/3,0))</f>
        <v>aantal HELE stappen van 3dB ≈ 10 / 3 = 3</v>
      </c>
      <c r="O7" s="8"/>
    </row>
    <row r="8" spans="1:15" ht="19.5">
      <c r="A8" s="1">
        <v>7</v>
      </c>
      <c r="B8" s="1">
        <v>60</v>
      </c>
      <c r="C8" s="1" t="s">
        <v>6</v>
      </c>
      <c r="H8" s="3" t="str">
        <f>CONCATENATE(INT(F5/3)," maal keer 2 is 2 tot de macht ",INT(F5/3))</f>
        <v>6 maal keer 2 is 2 tot de macht 6</v>
      </c>
      <c r="N8" s="3" t="str">
        <f>CONCATENATE(INT(L5/3)," maal keer 2 is 2 tot de macht ",INT(L5/3))</f>
        <v>3 maal keer 2 is 2 tot de macht 3</v>
      </c>
      <c r="O8" s="8"/>
    </row>
    <row r="9" spans="1:15" ht="39">
      <c r="A9" s="1">
        <v>8</v>
      </c>
      <c r="B9" s="1">
        <v>70</v>
      </c>
      <c r="C9" s="1" t="s">
        <v>7</v>
      </c>
      <c r="H9" s="4" t="str">
        <f>CONCATENATE("Een ",E5," is ongeveer ",2^INT(F5/3)," keer zo ",IF(G4&gt;E4,"zacht.","hard."))</f>
        <v>Een hard spelende radio is ongeveer 64 keer zo hard.</v>
      </c>
      <c r="N9" s="4" t="str">
        <f>CONCATENATE("Een ",K5," is ongeveer ",2^INT(L5/3)," keer zo ",IF(M4&gt;K4,"zacht.","hard."))</f>
        <v>Een hard spelende radio is ongeveer 8 keer zo hard.</v>
      </c>
      <c r="O9" s="8"/>
    </row>
    <row r="10" spans="1:14" ht="13.5" customHeight="1">
      <c r="A10" s="1">
        <v>9</v>
      </c>
      <c r="B10" s="1">
        <v>80</v>
      </c>
      <c r="C10" s="1" t="s">
        <v>8</v>
      </c>
      <c r="H10" s="3"/>
      <c r="N10" s="3"/>
    </row>
    <row r="11" spans="1:15" ht="79.5" customHeight="1">
      <c r="A11" s="1">
        <v>2</v>
      </c>
      <c r="B11" s="1">
        <v>10</v>
      </c>
      <c r="C11" s="1" t="s">
        <v>0</v>
      </c>
      <c r="D11" s="1" t="s">
        <v>11</v>
      </c>
      <c r="E11" s="1">
        <f ca="1">_XLL.ASELECTTUSSEN(6,9)</f>
        <v>6</v>
      </c>
      <c r="F11" s="1">
        <f ca="1">_XLL.ASELECTTUSSEN(-5,5)</f>
        <v>1</v>
      </c>
      <c r="G11" s="1">
        <f>IF(F11=0,E11+1,E11+F11)</f>
        <v>7</v>
      </c>
      <c r="H11" s="2" t="str">
        <f>CONCATENATE("Hoeveel keer harder of zachter is een ",E13," in vergelijking met een ",G13,"?")</f>
        <v>Hoeveel keer harder of zachter is een rustig gesprek in vergelijking met een elektrische grasmaaier van dichtbij?</v>
      </c>
      <c r="J11" s="1" t="s">
        <v>12</v>
      </c>
      <c r="K11" s="1">
        <f ca="1">_XLL.ASELECTTUSSEN(6,9)</f>
        <v>8</v>
      </c>
      <c r="L11" s="1">
        <f ca="1">_XLL.ASELECTTUSSEN(-5,5)</f>
        <v>1</v>
      </c>
      <c r="M11" s="1">
        <f>IF(L11=0,K11+1,K11+L11)</f>
        <v>9</v>
      </c>
      <c r="N11" s="2" t="str">
        <f>CONCATENATE("Hoeveel keer harder of zachter is een ",K13," in vergelijking met een ",M13,"?")</f>
        <v>Hoeveel keer harder of zachter is een hard spelende radio in vergelijking met een hard spelende radio?</v>
      </c>
      <c r="O11" s="8"/>
    </row>
    <row r="12" spans="1:15" ht="19.5">
      <c r="A12" s="1">
        <v>3</v>
      </c>
      <c r="B12" s="1">
        <v>20</v>
      </c>
      <c r="C12" s="1" t="s">
        <v>1</v>
      </c>
      <c r="E12" s="1">
        <f>LOOKUP(E11,$A:$A,$B:$B)</f>
        <v>50</v>
      </c>
      <c r="G12" s="1">
        <f>LOOKUP(G11,$A:$A,$B:$B)</f>
        <v>60</v>
      </c>
      <c r="H12" s="3" t="str">
        <f>CONCATENATE(E13," = ",E12," dB")</f>
        <v>rustig gesprek = 50 dB</v>
      </c>
      <c r="K12" s="1">
        <f>LOOKUP(K11,$A:$A,$B:$B)</f>
        <v>70</v>
      </c>
      <c r="M12" s="1">
        <f>LOOKUP(M11,$A:$A,$B:$B)</f>
        <v>70</v>
      </c>
      <c r="N12" s="3" t="str">
        <f>CONCATENATE(K13," = ",K12," dB")</f>
        <v>hard spelende radio = 70 dB</v>
      </c>
      <c r="O12" s="8"/>
    </row>
    <row r="13" spans="1:15" ht="19.5">
      <c r="A13" s="1">
        <v>4</v>
      </c>
      <c r="B13" s="1">
        <v>30</v>
      </c>
      <c r="C13" s="1" t="s">
        <v>2</v>
      </c>
      <c r="E13" s="1" t="str">
        <f>LOOKUP(E11,$A:$A,$C:$C)</f>
        <v>rustig gesprek</v>
      </c>
      <c r="F13" s="1">
        <f>IF(G12&gt;E12,G12-E12,E12-G12)</f>
        <v>10</v>
      </c>
      <c r="G13" s="1" t="str">
        <f>LOOKUP(G11,$A:$A,$C:$C)</f>
        <v>elektrische grasmaaier van dichtbij</v>
      </c>
      <c r="H13" s="3" t="str">
        <f>CONCATENATE(G13," = ",G12," dB")</f>
        <v>elektrische grasmaaier van dichtbij = 60 dB</v>
      </c>
      <c r="K13" s="1" t="str">
        <f>LOOKUP(K11,$A:$A,$C:$C)</f>
        <v>hard spelende radio</v>
      </c>
      <c r="L13" s="1">
        <f>IF(M12&gt;K12,M12-K12,K12-M12)</f>
        <v>0</v>
      </c>
      <c r="M13" s="1" t="str">
        <f>LOOKUP(M11,$A:$A,$C:$C)</f>
        <v>hard spelende radio</v>
      </c>
      <c r="N13" s="3" t="str">
        <f>CONCATENATE(M13," = ",M12," dB")</f>
        <v>hard spelende radio = 70 dB</v>
      </c>
      <c r="O13" s="8"/>
    </row>
    <row r="14" spans="1:15" ht="19.5">
      <c r="A14" s="1">
        <v>5</v>
      </c>
      <c r="B14" s="1">
        <v>40</v>
      </c>
      <c r="C14" s="1" t="s">
        <v>4</v>
      </c>
      <c r="H14" s="3" t="str">
        <f>CONCATENATE("het verschil = ",IF(G12&gt;E12,G12,E12)," - ",IF(G12&gt;E12,E12,G12)," = ",F13)</f>
        <v>het verschil = 60 - 50 = 10</v>
      </c>
      <c r="N14" s="3" t="str">
        <f>CONCATENATE("het verschil = ",IF(M12&gt;K12,M12,K12)," - ",IF(M12&gt;K12,K12,M12)," = ",L13)</f>
        <v>het verschil = 70 - 70 = 0</v>
      </c>
      <c r="O14" s="8"/>
    </row>
    <row r="15" spans="1:15" ht="19.5">
      <c r="A15" s="1">
        <v>6</v>
      </c>
      <c r="B15" s="1">
        <v>50</v>
      </c>
      <c r="C15" s="1" t="s">
        <v>5</v>
      </c>
      <c r="H15" s="3" t="str">
        <f>CONCATENATE("aantal HELE stappen van 3dB ≈ ",F13," / 3 = ",ROUND(F13/3,0))</f>
        <v>aantal HELE stappen van 3dB ≈ 10 / 3 = 3</v>
      </c>
      <c r="N15" s="3" t="str">
        <f>CONCATENATE("aantal HELE stappen van 3dB ≈ ",L13," / 3 = ",ROUND(L13/3,0))</f>
        <v>aantal HELE stappen van 3dB ≈ 0 / 3 = 0</v>
      </c>
      <c r="O15" s="8"/>
    </row>
    <row r="16" spans="1:15" ht="19.5">
      <c r="A16" s="1">
        <v>7</v>
      </c>
      <c r="B16" s="1">
        <v>60</v>
      </c>
      <c r="C16" s="1" t="s">
        <v>6</v>
      </c>
      <c r="H16" s="3" t="str">
        <f>CONCATENATE(INT(F13/3)," maal keer 2 is 2 tot de macht ",INT(F13/3))</f>
        <v>3 maal keer 2 is 2 tot de macht 3</v>
      </c>
      <c r="N16" s="3" t="str">
        <f>CONCATENATE(INT(L13/3)," maal keer 2 is 2 tot de macht ",INT(L13/3))</f>
        <v>0 maal keer 2 is 2 tot de macht 0</v>
      </c>
      <c r="O16" s="8"/>
    </row>
    <row r="17" spans="1:15" ht="39">
      <c r="A17" s="1">
        <v>8</v>
      </c>
      <c r="B17" s="1">
        <v>70</v>
      </c>
      <c r="C17" s="1" t="s">
        <v>7</v>
      </c>
      <c r="H17" s="4" t="str">
        <f>CONCATENATE("Een ",E13," is ongeveer ",2^INT(F13/3)," keer zo ",IF(G12&gt;E12,"zacht.","hard."))</f>
        <v>Een rustig gesprek is ongeveer 8 keer zo zacht.</v>
      </c>
      <c r="N17" s="4" t="str">
        <f>CONCATENATE("Een ",K13," is ongeveer ",2^INT(L13/3)," keer zo ",IF(M12&gt;K12,"zacht.","hard."))</f>
        <v>Een hard spelende radio is ongeveer 1 keer zo hard.</v>
      </c>
      <c r="O17" s="8"/>
    </row>
    <row r="19" spans="4:15" ht="58.5">
      <c r="D19" s="1" t="s">
        <v>14</v>
      </c>
      <c r="E19" s="1">
        <f ca="1">_XLL.ASELECTTUSSEN(6,9)</f>
        <v>9</v>
      </c>
      <c r="F19" s="1">
        <f ca="1">_XLL.ASELECTTUSSEN(-5,5)</f>
        <v>5</v>
      </c>
      <c r="G19" s="1">
        <f>IF(F19=0,E19+1,E19+F19)</f>
        <v>14</v>
      </c>
      <c r="H19" s="2" t="str">
        <f>CONCATENATE("Hoeveel keer harder of zachter is een ",E21," in vergelijking met een ",G21,"?")</f>
        <v>Hoeveel keer harder of zachter is een hard spelende radio in vergelijking met een hard spelende radio?</v>
      </c>
      <c r="J19" s="1" t="s">
        <v>15</v>
      </c>
      <c r="K19" s="1">
        <f ca="1">_XLL.ASELECTTUSSEN(6,9)</f>
        <v>9</v>
      </c>
      <c r="L19" s="1">
        <f ca="1">_XLL.ASELECTTUSSEN(-5,5)</f>
        <v>-4</v>
      </c>
      <c r="M19" s="1">
        <f>IF(L19=0,K19+1,K19+L19)</f>
        <v>5</v>
      </c>
      <c r="N19" s="2" t="str">
        <f>CONCATENATE("Hoeveel keer harder of zachter is een ",K21," in vergelijking met een ",M21,"?")</f>
        <v>Hoeveel keer harder of zachter is een hard spelende radio in vergelijking met een stille straat?</v>
      </c>
      <c r="O19" s="8"/>
    </row>
    <row r="20" spans="5:15" ht="19.5">
      <c r="E20" s="1">
        <f>LOOKUP(E19,$A:$A,$B:$B)</f>
        <v>70</v>
      </c>
      <c r="G20" s="1">
        <f>LOOKUP(G19,$A:$A,$B:$B)</f>
        <v>70</v>
      </c>
      <c r="H20" s="3" t="str">
        <f>CONCATENATE(E21," = ",E20," dB")</f>
        <v>hard spelende radio = 70 dB</v>
      </c>
      <c r="K20" s="1">
        <f>LOOKUP(K19,$A:$A,$B:$B)</f>
        <v>70</v>
      </c>
      <c r="M20" s="1">
        <f>LOOKUP(M19,$A:$A,$B:$B)</f>
        <v>40</v>
      </c>
      <c r="N20" s="3" t="str">
        <f>CONCATENATE(K21," = ",K20," dB")</f>
        <v>hard spelende radio = 70 dB</v>
      </c>
      <c r="O20" s="8"/>
    </row>
    <row r="21" spans="5:15" ht="19.5">
      <c r="E21" s="1" t="str">
        <f>LOOKUP(E19,$A:$A,$C:$C)</f>
        <v>hard spelende radio</v>
      </c>
      <c r="F21" s="1">
        <f>IF(G20&gt;E20,G20-E20,E20-G20)</f>
        <v>0</v>
      </c>
      <c r="G21" s="1" t="str">
        <f>LOOKUP(G19,$A:$A,$C:$C)</f>
        <v>hard spelende radio</v>
      </c>
      <c r="H21" s="3" t="str">
        <f>CONCATENATE(G21," = ",G20," dB")</f>
        <v>hard spelende radio = 70 dB</v>
      </c>
      <c r="K21" s="1" t="str">
        <f>LOOKUP(K19,$A:$A,$C:$C)</f>
        <v>hard spelende radio</v>
      </c>
      <c r="L21" s="1">
        <f>IF(M20&gt;K20,M20-K20,K20-M20)</f>
        <v>30</v>
      </c>
      <c r="M21" s="1" t="str">
        <f>LOOKUP(M19,$A:$A,$C:$C)</f>
        <v>stille straat</v>
      </c>
      <c r="N21" s="3" t="str">
        <f>CONCATENATE(M21," = ",M20," dB")</f>
        <v>stille straat = 40 dB</v>
      </c>
      <c r="O21" s="8"/>
    </row>
    <row r="22" spans="8:15" ht="19.5">
      <c r="H22" s="3" t="str">
        <f>CONCATENATE("het verschil = ",IF(G20&gt;E20,G20,E20)," - ",IF(G20&gt;E20,E20,G20)," = ",F21)</f>
        <v>het verschil = 70 - 70 = 0</v>
      </c>
      <c r="N22" s="3" t="str">
        <f>CONCATENATE("het verschil = ",IF(M20&gt;K20,M20,K20)," - ",IF(M20&gt;K20,K20,M20)," = ",L21)</f>
        <v>het verschil = 70 - 40 = 30</v>
      </c>
      <c r="O22" s="8"/>
    </row>
    <row r="23" spans="8:15" ht="19.5">
      <c r="H23" s="3" t="str">
        <f>CONCATENATE("aantal HELE stappen van 3dB ≈ ",F21," / 3 = ",ROUND(F21/3,0))</f>
        <v>aantal HELE stappen van 3dB ≈ 0 / 3 = 0</v>
      </c>
      <c r="N23" s="3" t="str">
        <f>CONCATENATE("aantal HELE stappen van 3dB ≈ ",L21," / 3 = ",ROUND(L21/3,0))</f>
        <v>aantal HELE stappen van 3dB ≈ 30 / 3 = 10</v>
      </c>
      <c r="O23" s="8"/>
    </row>
    <row r="24" spans="8:15" ht="19.5">
      <c r="H24" s="3" t="str">
        <f>CONCATENATE(INT(F21/3)," maal keer 2 is 2 tot de macht ",INT(F21/3))</f>
        <v>0 maal keer 2 is 2 tot de macht 0</v>
      </c>
      <c r="N24" s="3" t="str">
        <f>CONCATENATE(INT(L21/3)," maal keer 2 is 2 tot de macht ",INT(L21/3))</f>
        <v>10 maal keer 2 is 2 tot de macht 10</v>
      </c>
      <c r="O24" s="8"/>
    </row>
    <row r="25" spans="8:15" ht="39">
      <c r="H25" s="4" t="str">
        <f>CONCATENATE("Een ",E21," is ongeveer ",2^INT(F21/3)," keer zo ",IF(G20&gt;E20,"zacht.","hard."))</f>
        <v>Een hard spelende radio is ongeveer 1 keer zo hard.</v>
      </c>
      <c r="N25" s="4" t="str">
        <f>CONCATENATE("Een ",K21," is ongeveer ",2^INT(L21/3)," keer zo ",IF(M20&gt;K20,"zacht.","hard."))</f>
        <v>Een hard spelende radio is ongeveer 1024 keer zo hard.</v>
      </c>
      <c r="O25" s="8"/>
    </row>
    <row r="26" spans="8:14" ht="19.5">
      <c r="H26" s="3"/>
      <c r="N26" s="3"/>
    </row>
    <row r="27" spans="4:15" ht="58.5">
      <c r="D27" s="1" t="s">
        <v>16</v>
      </c>
      <c r="E27" s="1">
        <f ca="1">_XLL.ASELECTTUSSEN(6,9)</f>
        <v>6</v>
      </c>
      <c r="F27" s="1">
        <f ca="1">_XLL.ASELECTTUSSEN(-5,5)</f>
        <v>-2</v>
      </c>
      <c r="G27" s="1">
        <f>IF(F27=0,E27+1,E27+F27)</f>
        <v>4</v>
      </c>
      <c r="H27" s="2" t="str">
        <f>CONCATENATE("Hoeveel keer harder of zachter is een ",E29," in vergelijking met een ",G29,"?")</f>
        <v>Hoeveel keer harder of zachter is een rustig gesprek in vergelijking met een leeszaal bibliotheek?</v>
      </c>
      <c r="J27" s="1" t="s">
        <v>17</v>
      </c>
      <c r="K27" s="1">
        <f ca="1">_XLL.ASELECTTUSSEN(6,9)</f>
        <v>7</v>
      </c>
      <c r="L27" s="1">
        <f ca="1">_XLL.ASELECTTUSSEN(-5,5)</f>
        <v>1</v>
      </c>
      <c r="M27" s="1">
        <f>IF(L27=0,K27+1,K27+L27)</f>
        <v>8</v>
      </c>
      <c r="N27" s="2" t="str">
        <f>CONCATENATE("Hoeveel keer harder of zachter is een ",K29," in vergelijking met een ",M29,"?")</f>
        <v>Hoeveel keer harder of zachter is een elektrische grasmaaier van dichtbij in vergelijking met een hard spelende radio?</v>
      </c>
      <c r="O27" s="8"/>
    </row>
    <row r="28" spans="5:15" ht="19.5">
      <c r="E28" s="1">
        <f>LOOKUP(E27,$A:$A,$B:$B)</f>
        <v>50</v>
      </c>
      <c r="G28" s="1">
        <f>LOOKUP(G27,$A:$A,$B:$B)</f>
        <v>30</v>
      </c>
      <c r="H28" s="3" t="str">
        <f>CONCATENATE(E29," = ",E28," dB")</f>
        <v>rustig gesprek = 50 dB</v>
      </c>
      <c r="K28" s="1">
        <f>LOOKUP(K27,$A:$A,$B:$B)</f>
        <v>60</v>
      </c>
      <c r="M28" s="1">
        <f>LOOKUP(M27,$A:$A,$B:$B)</f>
        <v>70</v>
      </c>
      <c r="N28" s="3" t="str">
        <f>CONCATENATE(K29," = ",K28," dB")</f>
        <v>elektrische grasmaaier van dichtbij = 60 dB</v>
      </c>
      <c r="O28" s="8"/>
    </row>
    <row r="29" spans="5:15" ht="19.5">
      <c r="E29" s="1" t="str">
        <f>LOOKUP(E27,$A:$A,$C:$C)</f>
        <v>rustig gesprek</v>
      </c>
      <c r="F29" s="1">
        <f>IF(G28&gt;E28,G28-E28,E28-G28)</f>
        <v>20</v>
      </c>
      <c r="G29" s="1" t="str">
        <f>LOOKUP(G27,$A:$A,$C:$C)</f>
        <v>leeszaal bibliotheek</v>
      </c>
      <c r="H29" s="3" t="str">
        <f>CONCATENATE(G29," = ",G28," dB")</f>
        <v>leeszaal bibliotheek = 30 dB</v>
      </c>
      <c r="K29" s="1" t="str">
        <f>LOOKUP(K27,$A:$A,$C:$C)</f>
        <v>elektrische grasmaaier van dichtbij</v>
      </c>
      <c r="L29" s="1">
        <f>IF(M28&gt;K28,M28-K28,K28-M28)</f>
        <v>10</v>
      </c>
      <c r="M29" s="1" t="str">
        <f>LOOKUP(M27,$A:$A,$C:$C)</f>
        <v>hard spelende radio</v>
      </c>
      <c r="N29" s="3" t="str">
        <f>CONCATENATE(M29," = ",M28," dB")</f>
        <v>hard spelende radio = 70 dB</v>
      </c>
      <c r="O29" s="8"/>
    </row>
    <row r="30" spans="8:15" ht="19.5">
      <c r="H30" s="3" t="str">
        <f>CONCATENATE("het verschil = ",IF(G28&gt;E28,G28,E28)," - ",IF(G28&gt;E28,E28,G28)," = ",F29)</f>
        <v>het verschil = 50 - 30 = 20</v>
      </c>
      <c r="N30" s="3" t="str">
        <f>CONCATENATE("het verschil = ",IF(M28&gt;K28,M28,K28)," - ",IF(M28&gt;K28,K28,M28)," = ",L29)</f>
        <v>het verschil = 70 - 60 = 10</v>
      </c>
      <c r="O30" s="8"/>
    </row>
    <row r="31" spans="8:15" ht="19.5">
      <c r="H31" s="3" t="str">
        <f>CONCATENATE("aantal HELE stappen van 3dB ≈ ",F29," / 3 = ",ROUND(F29/3,0))</f>
        <v>aantal HELE stappen van 3dB ≈ 20 / 3 = 7</v>
      </c>
      <c r="N31" s="3" t="str">
        <f>CONCATENATE("aantal HELE stappen van 3dB ≈ ",L29," / 3 = ",ROUND(L29/3,0))</f>
        <v>aantal HELE stappen van 3dB ≈ 10 / 3 = 3</v>
      </c>
      <c r="O31" s="8"/>
    </row>
    <row r="32" spans="8:15" ht="19.5">
      <c r="H32" s="3" t="str">
        <f>CONCATENATE(INT(F29/3)," maal keer 2 is 2 tot de macht ",INT(F29/3))</f>
        <v>6 maal keer 2 is 2 tot de macht 6</v>
      </c>
      <c r="N32" s="3" t="str">
        <f>CONCATENATE(INT(L29/3)," maal keer 2 is 2 tot de macht ",INT(L29/3))</f>
        <v>3 maal keer 2 is 2 tot de macht 3</v>
      </c>
      <c r="O32" s="8"/>
    </row>
    <row r="33" spans="8:15" ht="39">
      <c r="H33" s="4" t="str">
        <f>CONCATENATE("Een ",E29," is ongeveer ",2^INT(F29/3)," keer zo ",IF(G28&gt;E28,"zacht.","hard."))</f>
        <v>Een rustig gesprek is ongeveer 64 keer zo hard.</v>
      </c>
      <c r="N33" s="4" t="str">
        <f>CONCATENATE("Een ",K29," is ongeveer ",2^INT(L29/3)," keer zo ",IF(M28&gt;K28,"zacht.","hard."))</f>
        <v>Een elektrische grasmaaier van dichtbij is ongeveer 8 keer zo zacht.</v>
      </c>
      <c r="O33" s="8"/>
    </row>
    <row r="34" spans="8:14" ht="19.5">
      <c r="H34" s="3"/>
      <c r="N34" s="3"/>
    </row>
    <row r="35" spans="4:15" ht="58.5">
      <c r="D35" s="1" t="s">
        <v>18</v>
      </c>
      <c r="E35" s="1">
        <f ca="1">_XLL.ASELECTTUSSEN(6,9)</f>
        <v>6</v>
      </c>
      <c r="F35" s="1">
        <f ca="1">_XLL.ASELECTTUSSEN(-5,5)</f>
        <v>-4</v>
      </c>
      <c r="G35" s="1">
        <f>IF(F35=0,E35+1,E35+F35)</f>
        <v>2</v>
      </c>
      <c r="H35" s="2" t="str">
        <f>CONCATENATE("Hoeveel keer harder of zachter is een ",E37," in vergelijking met een ",G37,"?")</f>
        <v>Hoeveel keer harder of zachter is een rustig gesprek in vergelijking met een omroepstudio?</v>
      </c>
      <c r="J35" s="1" t="s">
        <v>19</v>
      </c>
      <c r="K35" s="1">
        <f ca="1">_XLL.ASELECTTUSSEN(6,9)</f>
        <v>7</v>
      </c>
      <c r="L35" s="1">
        <f ca="1">_XLL.ASELECTTUSSEN(-5,5)</f>
        <v>4</v>
      </c>
      <c r="M35" s="1">
        <f>IF(L35=0,K35+1,K35+L35)</f>
        <v>11</v>
      </c>
      <c r="N35" s="2" t="str">
        <f>CONCATENATE("Hoeveel keer harder of zachter is een ",K37," in vergelijking met een ",M37,"?")</f>
        <v>Hoeveel keer harder of zachter is een elektrische grasmaaier van dichtbij in vergelijking met een hard spelende radio?</v>
      </c>
      <c r="O35" s="8"/>
    </row>
    <row r="36" spans="5:15" ht="19.5">
      <c r="E36" s="1">
        <f>LOOKUP(E35,$A:$A,$B:$B)</f>
        <v>50</v>
      </c>
      <c r="G36" s="1">
        <f>LOOKUP(G35,$A:$A,$B:$B)</f>
        <v>10</v>
      </c>
      <c r="H36" s="3" t="str">
        <f>CONCATENATE(E37," = ",E36," dB")</f>
        <v>rustig gesprek = 50 dB</v>
      </c>
      <c r="K36" s="1">
        <f>LOOKUP(K35,$A:$A,$B:$B)</f>
        <v>60</v>
      </c>
      <c r="M36" s="1">
        <f>LOOKUP(M35,$A:$A,$B:$B)</f>
        <v>70</v>
      </c>
      <c r="N36" s="3" t="str">
        <f>CONCATENATE(K37," = ",K36," dB")</f>
        <v>elektrische grasmaaier van dichtbij = 60 dB</v>
      </c>
      <c r="O36" s="8"/>
    </row>
    <row r="37" spans="5:15" ht="19.5">
      <c r="E37" s="1" t="str">
        <f>LOOKUP(E35,$A:$A,$C:$C)</f>
        <v>rustig gesprek</v>
      </c>
      <c r="F37" s="1">
        <f>IF(G36&gt;E36,G36-E36,E36-G36)</f>
        <v>40</v>
      </c>
      <c r="G37" s="1" t="str">
        <f>LOOKUP(G35,$A:$A,$C:$C)</f>
        <v>omroepstudio</v>
      </c>
      <c r="H37" s="3" t="str">
        <f>CONCATENATE(G37," = ",G36," dB")</f>
        <v>omroepstudio = 10 dB</v>
      </c>
      <c r="K37" s="1" t="str">
        <f>LOOKUP(K35,$A:$A,$C:$C)</f>
        <v>elektrische grasmaaier van dichtbij</v>
      </c>
      <c r="L37" s="1">
        <f>IF(M36&gt;K36,M36-K36,K36-M36)</f>
        <v>10</v>
      </c>
      <c r="M37" s="1" t="str">
        <f>LOOKUP(M35,$A:$A,$C:$C)</f>
        <v>hard spelende radio</v>
      </c>
      <c r="N37" s="3" t="str">
        <f>CONCATENATE(M37," = ",M36," dB")</f>
        <v>hard spelende radio = 70 dB</v>
      </c>
      <c r="O37" s="8"/>
    </row>
    <row r="38" spans="8:15" ht="19.5">
      <c r="H38" s="3" t="str">
        <f>CONCATENATE("het verschil = ",IF(G36&gt;E36,G36,E36)," - ",IF(G36&gt;E36,E36,G36)," = ",F37)</f>
        <v>het verschil = 50 - 10 = 40</v>
      </c>
      <c r="N38" s="3" t="str">
        <f>CONCATENATE("het verschil = ",IF(M36&gt;K36,M36,K36)," - ",IF(M36&gt;K36,K36,M36)," = ",L37)</f>
        <v>het verschil = 70 - 60 = 10</v>
      </c>
      <c r="O38" s="8"/>
    </row>
    <row r="39" spans="8:15" ht="19.5">
      <c r="H39" s="3" t="str">
        <f>CONCATENATE("aantal HELE stappen van 3dB ≈ ",F37," / 3 = ",ROUND(F37/3,0))</f>
        <v>aantal HELE stappen van 3dB ≈ 40 / 3 = 13</v>
      </c>
      <c r="N39" s="3" t="str">
        <f>CONCATENATE("aantal HELE stappen van 3dB ≈ ",L37," / 3 = ",ROUND(L37/3,0))</f>
        <v>aantal HELE stappen van 3dB ≈ 10 / 3 = 3</v>
      </c>
      <c r="O39" s="8"/>
    </row>
    <row r="40" spans="8:15" ht="19.5">
      <c r="H40" s="3" t="str">
        <f>CONCATENATE(INT(F37/3)," maal keer 2 is 2 tot de macht ",INT(F37/3))</f>
        <v>13 maal keer 2 is 2 tot de macht 13</v>
      </c>
      <c r="N40" s="3" t="str">
        <f>CONCATENATE(INT(L37/3)," maal keer 2 is 2 tot de macht ",INT(L37/3))</f>
        <v>3 maal keer 2 is 2 tot de macht 3</v>
      </c>
      <c r="O40" s="8"/>
    </row>
    <row r="41" spans="8:15" ht="39">
      <c r="H41" s="4" t="str">
        <f>CONCATENATE("Een ",E37," is ongeveer ",2^INT(F37/3)," keer zo ",IF(G36&gt;E36,"zacht.","hard."))</f>
        <v>Een rustig gesprek is ongeveer 8192 keer zo hard.</v>
      </c>
      <c r="N41" s="4" t="str">
        <f>CONCATENATE("Een ",K37," is ongeveer ",2^INT(L37/3)," keer zo ",IF(M36&gt;K36,"zacht.","hard."))</f>
        <v>Een elektrische grasmaaier van dichtbij is ongeveer 8 keer zo zacht.</v>
      </c>
      <c r="O41" s="8"/>
    </row>
    <row r="42" spans="8:14" ht="19.5">
      <c r="H42" s="3"/>
      <c r="N42" s="3"/>
    </row>
    <row r="43" spans="8:14" ht="19.5">
      <c r="H43" s="3"/>
      <c r="N43" s="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cp:lastPrinted>2012-01-28T21:26:41Z</cp:lastPrinted>
  <dcterms:created xsi:type="dcterms:W3CDTF">2012-01-07T07:14:19Z</dcterms:created>
  <dcterms:modified xsi:type="dcterms:W3CDTF">2012-02-28T14:29:59Z</dcterms:modified>
  <cp:category/>
  <cp:version/>
  <cp:contentType/>
  <cp:contentStatus/>
</cp:coreProperties>
</file>